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G:\Marketing\2019\Job Bag\2019_0043_TEB Maternity Calculator\"/>
    </mc:Choice>
  </mc:AlternateContent>
  <xr:revisionPtr revIDLastSave="0" documentId="13_ncr:1_{E22DB54A-7DC8-42D1-BB9C-A18004CC7F11}" xr6:coauthVersionLast="36" xr6:coauthVersionMax="36" xr10:uidLastSave="{00000000-0000-0000-0000-000000000000}"/>
  <workbookProtection workbookPassword="EDED" lockStructure="1"/>
  <bookViews>
    <workbookView xWindow="32760" yWindow="32760" windowWidth="28800" windowHeight="12810" xr2:uid="{00000000-000D-0000-FFFF-FFFF00000000}"/>
  </bookViews>
  <sheets>
    <sheet name="Maternity Calculator" sheetId="4" r:id="rId1"/>
  </sheets>
  <definedNames>
    <definedName name="_xlnm.Print_Area" localSheetId="0">'Maternity Calculator'!$A$1:$I$52</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2" i="4" l="1"/>
  <c r="D18" i="4"/>
  <c r="D17" i="4"/>
  <c r="E19" i="4"/>
  <c r="F19" i="4"/>
  <c r="D20" i="4"/>
  <c r="E20" i="4"/>
  <c r="F20" i="4"/>
  <c r="G20" i="4"/>
  <c r="H20" i="4"/>
  <c r="E18" i="4"/>
  <c r="F18" i="4"/>
  <c r="G18" i="4"/>
  <c r="H18" i="4"/>
  <c r="D19" i="4"/>
  <c r="G19" i="4"/>
  <c r="H19" i="4"/>
  <c r="E17" i="4"/>
  <c r="E21" i="4"/>
  <c r="F17" i="4"/>
  <c r="D21" i="4"/>
  <c r="F21" i="4"/>
  <c r="G17" i="4"/>
  <c r="H17" i="4"/>
  <c r="H21" i="4"/>
</calcChain>
</file>

<file path=xl/sharedStrings.xml><?xml version="1.0" encoding="utf-8"?>
<sst xmlns="http://schemas.openxmlformats.org/spreadsheetml/2006/main" count="21" uniqueCount="21">
  <si>
    <t>Annual Salary</t>
  </si>
  <si>
    <t>Total Deficit</t>
  </si>
  <si>
    <t>1 to 4</t>
  </si>
  <si>
    <t>5 &amp; 6</t>
  </si>
  <si>
    <t>Week of Maternity Leave</t>
  </si>
  <si>
    <t>7 to 18</t>
  </si>
  <si>
    <t>19 to 39</t>
  </si>
  <si>
    <t>Usual Weekly wage</t>
  </si>
  <si>
    <t>Total Weekly Pay (OMP)</t>
  </si>
  <si>
    <t>SMP entitlement</t>
  </si>
  <si>
    <t>Weekly Deficit to school</t>
  </si>
  <si>
    <t>Total</t>
  </si>
  <si>
    <t>The amount school reclaim (92% SMP)</t>
  </si>
  <si>
    <t>Maternity Shortfall Calculator</t>
  </si>
  <si>
    <t>info@theeducationbroker.co.uk</t>
  </si>
  <si>
    <r>
      <rPr>
        <sz val="11"/>
        <rFont val="Calibri"/>
        <family val="2"/>
      </rPr>
      <t>This calculator provides an indication of the potential shortfall that a school or academy might experience as a result of paying a staff member Occupational Maternity Pay in accordance with the "2010 Burgundy Book" rules. You should check employment contracts to see if those terms apply to your staff. The shortfall calculated does not take any savings you might make by engaging replacement staff on a lower salary into account.</t>
    </r>
    <r>
      <rPr>
        <sz val="12"/>
        <rFont val="Calibri"/>
        <family val="2"/>
      </rPr>
      <t xml:space="preserve">
</t>
    </r>
  </si>
  <si>
    <r>
      <t xml:space="preserve">Call us on: </t>
    </r>
    <r>
      <rPr>
        <b/>
        <sz val="11"/>
        <color indexed="8"/>
        <rFont val="Arial"/>
        <family val="2"/>
      </rPr>
      <t>0800 783 3500</t>
    </r>
  </si>
  <si>
    <t>theeducationbroker.co.uk</t>
  </si>
  <si>
    <t>To receive a quote to protect your school budget against maternity leave 
please contact us.</t>
  </si>
  <si>
    <r>
      <t xml:space="preserve">Weekly SMP </t>
    </r>
    <r>
      <rPr>
        <sz val="8"/>
        <rFont val="Arial"/>
        <family val="2"/>
      </rPr>
      <t>(2019/20)</t>
    </r>
  </si>
  <si>
    <t xml:space="preserve"> Weekly SMP as of April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</si>
</sst>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22" x14ac:knownFonts="1">
    <font>
      <sz val="10"/>
      <name val="Arial"/>
    </font>
    <font>
      <sz val="8"/>
      <name val="Arial"/>
      <family val="2"/>
    </font>
    <font>
      <sz val="12"/>
      <name val="Arial"/>
      <family val="2"/>
    </font>
    <font>
      <i/>
      <sz val="12"/>
      <name val="Arial"/>
      <family val="2"/>
    </font>
    <font>
      <b/>
      <sz val="12"/>
      <name val="Arial"/>
      <family val="2"/>
    </font>
    <font>
      <sz val="8"/>
      <name val="Arial"/>
      <family val="2"/>
    </font>
    <font>
      <b/>
      <sz val="11"/>
      <color indexed="8"/>
      <name val="Arial"/>
      <family val="2"/>
    </font>
    <font>
      <sz val="11"/>
      <name val="Calibri"/>
      <family val="2"/>
    </font>
    <font>
      <sz val="12"/>
      <name val="Calibri"/>
      <family val="2"/>
    </font>
    <font>
      <sz val="11"/>
      <color theme="1"/>
      <name val="Calibri"/>
      <family val="2"/>
      <scheme val="minor"/>
    </font>
    <font>
      <sz val="11"/>
      <color theme="0"/>
      <name val="Calibri"/>
      <family val="2"/>
      <scheme val="minor"/>
    </font>
    <font>
      <u/>
      <sz val="10"/>
      <color theme="10"/>
      <name val="Arial"/>
      <family val="2"/>
    </font>
    <font>
      <sz val="10"/>
      <name val="Calibri"/>
      <family val="2"/>
      <scheme val="minor"/>
    </font>
    <font>
      <sz val="11"/>
      <name val="Calibri"/>
      <family val="2"/>
      <scheme val="minor"/>
    </font>
    <font>
      <b/>
      <sz val="10"/>
      <color rgb="FF000000"/>
      <name val="Arial"/>
      <family val="2"/>
    </font>
    <font>
      <u/>
      <sz val="8"/>
      <color theme="10"/>
      <name val="Arial"/>
      <family val="2"/>
    </font>
    <font>
      <sz val="12"/>
      <color theme="1"/>
      <name val="Arial"/>
      <family val="2"/>
    </font>
    <font>
      <b/>
      <sz val="17"/>
      <color rgb="FFB63821"/>
      <name val="Calibri"/>
      <family val="2"/>
      <scheme val="minor"/>
    </font>
    <font>
      <i/>
      <sz val="9"/>
      <name val="Calibri"/>
      <family val="2"/>
      <scheme val="minor"/>
    </font>
    <font>
      <sz val="12"/>
      <name val="Calibri"/>
      <family val="2"/>
      <scheme val="minor"/>
    </font>
    <font>
      <b/>
      <sz val="14"/>
      <name val="Calibri"/>
      <family val="2"/>
      <scheme val="minor"/>
    </font>
    <font>
      <u/>
      <sz val="11"/>
      <color theme="0"/>
      <name val="Arial"/>
      <family val="2"/>
    </font>
  </fonts>
  <fills count="8">
    <fill>
      <patternFill patternType="none"/>
    </fill>
    <fill>
      <patternFill patternType="gray125"/>
    </fill>
    <fill>
      <patternFill patternType="solid">
        <fgColor theme="5" tint="0.79998168889431442"/>
        <bgColor indexed="65"/>
      </patternFill>
    </fill>
    <fill>
      <patternFill patternType="solid">
        <fgColor theme="5" tint="0.39997558519241921"/>
        <bgColor indexed="65"/>
      </patternFill>
    </fill>
    <fill>
      <patternFill patternType="solid">
        <fgColor theme="0"/>
        <bgColor indexed="64"/>
      </patternFill>
    </fill>
    <fill>
      <patternFill patternType="solid">
        <fgColor rgb="FFFFC361"/>
        <bgColor indexed="64"/>
      </patternFill>
    </fill>
    <fill>
      <patternFill patternType="solid">
        <fgColor rgb="FFF09400"/>
        <bgColor indexed="64"/>
      </patternFill>
    </fill>
    <fill>
      <patternFill patternType="solid">
        <fgColor theme="4" tint="-0.249977111117893"/>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indexed="64"/>
      </top>
      <bottom style="dotted">
        <color indexed="64"/>
      </bottom>
      <diagonal/>
    </border>
  </borders>
  <cellStyleXfs count="4">
    <xf numFmtId="0" fontId="0" fillId="0" borderId="0"/>
    <xf numFmtId="0" fontId="9" fillId="2" borderId="0" applyNumberFormat="0" applyBorder="0" applyAlignment="0" applyProtection="0"/>
    <xf numFmtId="0" fontId="10" fillId="3" borderId="0" applyNumberFormat="0" applyBorder="0" applyAlignment="0" applyProtection="0"/>
    <xf numFmtId="0" fontId="11" fillId="0" borderId="0" applyNumberFormat="0" applyFill="0" applyBorder="0" applyAlignment="0" applyProtection="0"/>
  </cellStyleXfs>
  <cellXfs count="58">
    <xf numFmtId="0" fontId="0" fillId="0" borderId="0" xfId="0"/>
    <xf numFmtId="0" fontId="12" fillId="4" borderId="0" xfId="0" applyFont="1" applyFill="1" applyAlignment="1" applyProtection="1">
      <alignment vertical="center"/>
    </xf>
    <xf numFmtId="0" fontId="12" fillId="4" borderId="1" xfId="0" applyFont="1" applyFill="1" applyBorder="1" applyAlignment="1" applyProtection="1">
      <alignment vertical="center"/>
    </xf>
    <xf numFmtId="0" fontId="12" fillId="4" borderId="2" xfId="0" applyFont="1" applyFill="1" applyBorder="1" applyAlignment="1" applyProtection="1">
      <alignment vertical="center"/>
    </xf>
    <xf numFmtId="0" fontId="12" fillId="4" borderId="3" xfId="0" applyFont="1" applyFill="1" applyBorder="1" applyAlignment="1" applyProtection="1">
      <alignment vertical="center"/>
    </xf>
    <xf numFmtId="0" fontId="12" fillId="4" borderId="4" xfId="0" applyFont="1" applyFill="1" applyBorder="1" applyAlignment="1" applyProtection="1">
      <alignment vertical="center"/>
    </xf>
    <xf numFmtId="0" fontId="12" fillId="4" borderId="5" xfId="0" applyFont="1" applyFill="1" applyBorder="1" applyAlignment="1" applyProtection="1">
      <alignment vertical="center"/>
    </xf>
    <xf numFmtId="0" fontId="12" fillId="4" borderId="0" xfId="0" applyFont="1" applyFill="1" applyBorder="1" applyAlignment="1" applyProtection="1">
      <alignment vertical="center"/>
    </xf>
    <xf numFmtId="0" fontId="12" fillId="4" borderId="4" xfId="0" applyFont="1" applyFill="1" applyBorder="1" applyAlignment="1" applyProtection="1">
      <alignment horizontal="center" vertical="center" wrapText="1"/>
    </xf>
    <xf numFmtId="0" fontId="2" fillId="4" borderId="0" xfId="0" applyFont="1" applyFill="1" applyBorder="1" applyAlignment="1" applyProtection="1">
      <alignment vertical="center"/>
    </xf>
    <xf numFmtId="0" fontId="2" fillId="4" borderId="0" xfId="0" applyFont="1" applyFill="1" applyBorder="1" applyAlignment="1" applyProtection="1">
      <alignment horizontal="right" vertical="center"/>
    </xf>
    <xf numFmtId="0" fontId="12" fillId="4" borderId="5" xfId="0" applyFont="1" applyFill="1" applyBorder="1" applyAlignment="1" applyProtection="1">
      <alignment horizontal="center" vertical="center" wrapText="1"/>
    </xf>
    <xf numFmtId="0" fontId="12" fillId="4" borderId="0" xfId="0" applyFont="1" applyFill="1" applyAlignment="1" applyProtection="1">
      <alignment horizontal="center" vertical="center" wrapText="1"/>
    </xf>
    <xf numFmtId="0" fontId="12" fillId="4" borderId="4" xfId="0" applyFont="1" applyFill="1" applyBorder="1" applyAlignment="1" applyProtection="1">
      <alignment horizontal="center" vertical="center"/>
    </xf>
    <xf numFmtId="0" fontId="4" fillId="4" borderId="0" xfId="0" applyFont="1" applyFill="1" applyBorder="1" applyAlignment="1" applyProtection="1">
      <alignment vertical="center"/>
    </xf>
    <xf numFmtId="0" fontId="12" fillId="4" borderId="5" xfId="0" applyFont="1" applyFill="1" applyBorder="1" applyAlignment="1" applyProtection="1">
      <alignment horizontal="center" vertical="center"/>
    </xf>
    <xf numFmtId="0" fontId="12" fillId="4" borderId="0" xfId="0" applyFont="1" applyFill="1" applyAlignment="1" applyProtection="1">
      <alignment horizontal="center" vertical="center"/>
    </xf>
    <xf numFmtId="8" fontId="13" fillId="4" borderId="5" xfId="0" applyNumberFormat="1" applyFont="1" applyFill="1" applyBorder="1" applyAlignment="1" applyProtection="1">
      <alignment horizontal="center" vertical="center"/>
    </xf>
    <xf numFmtId="0" fontId="4" fillId="4" borderId="6" xfId="0" applyFont="1" applyFill="1" applyBorder="1" applyAlignment="1" applyProtection="1">
      <alignment horizontal="center" vertical="center" wrapText="1"/>
    </xf>
    <xf numFmtId="16" fontId="2" fillId="4" borderId="6" xfId="0" applyNumberFormat="1"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17" fontId="2" fillId="4" borderId="6" xfId="0" applyNumberFormat="1"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8" fontId="2" fillId="4" borderId="0" xfId="0" applyNumberFormat="1" applyFont="1" applyFill="1" applyBorder="1" applyAlignment="1" applyProtection="1">
      <alignment horizontal="center" vertical="center"/>
    </xf>
    <xf numFmtId="8" fontId="2" fillId="0" borderId="0" xfId="2" applyNumberFormat="1" applyFont="1" applyFill="1" applyBorder="1" applyAlignment="1" applyProtection="1">
      <alignment horizontal="center" vertical="center"/>
    </xf>
    <xf numFmtId="0" fontId="12"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14" fillId="0" borderId="0" xfId="0" applyFont="1" applyProtection="1"/>
    <xf numFmtId="8" fontId="15" fillId="0" borderId="0" xfId="3" applyNumberFormat="1" applyFont="1" applyFill="1" applyBorder="1" applyAlignment="1" applyProtection="1">
      <alignment horizontal="right"/>
    </xf>
    <xf numFmtId="0" fontId="12" fillId="4" borderId="9" xfId="0" applyFont="1" applyFill="1" applyBorder="1" applyAlignment="1" applyProtection="1">
      <alignment vertical="center"/>
    </xf>
    <xf numFmtId="0" fontId="12" fillId="4" borderId="10" xfId="0" applyFont="1" applyFill="1" applyBorder="1" applyAlignment="1" applyProtection="1">
      <alignment vertical="center"/>
    </xf>
    <xf numFmtId="8" fontId="16" fillId="5" borderId="6" xfId="1" applyNumberFormat="1" applyFont="1" applyFill="1" applyBorder="1" applyAlignment="1" applyProtection="1">
      <alignment horizontal="right" vertical="center"/>
      <protection hidden="1"/>
    </xf>
    <xf numFmtId="0" fontId="2" fillId="4" borderId="0" xfId="0" applyFont="1" applyFill="1" applyBorder="1" applyAlignment="1" applyProtection="1">
      <alignment vertical="center"/>
      <protection hidden="1"/>
    </xf>
    <xf numFmtId="8" fontId="2" fillId="4" borderId="6" xfId="0" applyNumberFormat="1" applyFont="1" applyFill="1" applyBorder="1" applyAlignment="1" applyProtection="1">
      <alignment horizontal="center" vertical="center"/>
      <protection hidden="1"/>
    </xf>
    <xf numFmtId="8" fontId="2" fillId="4" borderId="11" xfId="0" applyNumberFormat="1" applyFont="1" applyFill="1" applyBorder="1" applyAlignment="1" applyProtection="1">
      <alignment horizontal="center" vertical="center"/>
      <protection hidden="1"/>
    </xf>
    <xf numFmtId="8" fontId="2" fillId="4" borderId="12" xfId="0" applyNumberFormat="1" applyFont="1" applyFill="1" applyBorder="1" applyAlignment="1" applyProtection="1">
      <alignment horizontal="center" vertical="center"/>
      <protection hidden="1"/>
    </xf>
    <xf numFmtId="8" fontId="2" fillId="4" borderId="0" xfId="0" applyNumberFormat="1" applyFont="1" applyFill="1" applyBorder="1" applyAlignment="1" applyProtection="1">
      <alignment horizontal="center" vertical="center"/>
      <protection hidden="1"/>
    </xf>
    <xf numFmtId="0" fontId="12" fillId="4" borderId="0" xfId="0" applyFont="1" applyFill="1" applyAlignment="1" applyProtection="1">
      <alignment horizontal="left" vertical="top" wrapText="1"/>
    </xf>
    <xf numFmtId="8" fontId="4" fillId="6" borderId="6" xfId="2" applyNumberFormat="1" applyFont="1" applyFill="1" applyBorder="1" applyAlignment="1" applyProtection="1">
      <alignment horizontal="center" vertical="center"/>
      <protection hidden="1"/>
    </xf>
    <xf numFmtId="8" fontId="16" fillId="5" borderId="6" xfId="1" applyNumberFormat="1" applyFont="1" applyFill="1" applyBorder="1" applyAlignment="1" applyProtection="1">
      <alignment horizontal="right" vertical="center"/>
      <protection locked="0" hidden="1"/>
    </xf>
    <xf numFmtId="0" fontId="12" fillId="4" borderId="0" xfId="0" applyFont="1" applyFill="1" applyAlignment="1" applyProtection="1">
      <alignment horizontal="left" vertical="top" wrapText="1"/>
    </xf>
    <xf numFmtId="0" fontId="0" fillId="0" borderId="0" xfId="0" applyAlignment="1">
      <alignment horizontal="left" vertical="top" wrapText="1"/>
    </xf>
    <xf numFmtId="0" fontId="3" fillId="4" borderId="13" xfId="0" applyFont="1" applyFill="1" applyBorder="1" applyAlignment="1" applyProtection="1">
      <alignment vertical="center" wrapText="1"/>
    </xf>
    <xf numFmtId="0" fontId="17" fillId="4" borderId="0" xfId="0" applyFont="1" applyFill="1" applyProtection="1"/>
    <xf numFmtId="0" fontId="18" fillId="4" borderId="0" xfId="0" applyFont="1" applyFill="1" applyBorder="1" applyAlignment="1" applyProtection="1">
      <alignment vertical="center" wrapText="1"/>
    </xf>
    <xf numFmtId="0" fontId="8" fillId="4" borderId="14" xfId="0" applyFont="1" applyFill="1" applyBorder="1" applyAlignment="1" applyProtection="1">
      <alignment horizontal="justify" vertical="justify" wrapText="1"/>
    </xf>
    <xf numFmtId="0" fontId="19" fillId="4" borderId="15" xfId="0" applyFont="1" applyFill="1" applyBorder="1" applyAlignment="1" applyProtection="1">
      <alignment horizontal="justify" vertical="justify" wrapText="1"/>
    </xf>
    <xf numFmtId="0" fontId="19" fillId="4" borderId="16" xfId="0" applyFont="1" applyFill="1" applyBorder="1" applyAlignment="1" applyProtection="1">
      <alignment horizontal="justify" vertical="justify" wrapText="1"/>
    </xf>
    <xf numFmtId="0" fontId="19" fillId="4" borderId="17" xfId="0" applyFont="1" applyFill="1" applyBorder="1" applyAlignment="1" applyProtection="1">
      <alignment horizontal="justify" vertical="justify" wrapText="1"/>
    </xf>
    <xf numFmtId="0" fontId="19" fillId="4" borderId="0" xfId="0" applyFont="1" applyFill="1" applyBorder="1" applyAlignment="1" applyProtection="1">
      <alignment horizontal="justify" vertical="justify" wrapText="1"/>
    </xf>
    <xf numFmtId="0" fontId="19" fillId="4" borderId="18" xfId="0" applyFont="1" applyFill="1" applyBorder="1" applyAlignment="1" applyProtection="1">
      <alignment horizontal="justify" vertical="justify" wrapText="1"/>
    </xf>
    <xf numFmtId="0" fontId="19" fillId="4" borderId="19" xfId="0" applyFont="1" applyFill="1" applyBorder="1" applyAlignment="1" applyProtection="1">
      <alignment horizontal="justify" vertical="justify" wrapText="1"/>
    </xf>
    <xf numFmtId="0" fontId="19" fillId="4" borderId="20" xfId="0" applyFont="1" applyFill="1" applyBorder="1" applyAlignment="1" applyProtection="1">
      <alignment horizontal="justify" vertical="justify" wrapText="1"/>
    </xf>
    <xf numFmtId="0" fontId="19" fillId="4" borderId="21" xfId="0" applyFont="1" applyFill="1" applyBorder="1" applyAlignment="1" applyProtection="1">
      <alignment horizontal="justify" vertical="justify" wrapText="1"/>
    </xf>
    <xf numFmtId="0" fontId="20" fillId="4" borderId="0" xfId="0" applyFont="1" applyFill="1" applyBorder="1" applyAlignment="1" applyProtection="1">
      <alignment horizontal="center" vertical="center"/>
    </xf>
    <xf numFmtId="0" fontId="21" fillId="7" borderId="22" xfId="3" applyFont="1" applyFill="1" applyBorder="1" applyAlignment="1" applyProtection="1">
      <alignment horizontal="center" vertical="center" wrapText="1"/>
    </xf>
    <xf numFmtId="8" fontId="15" fillId="4" borderId="0" xfId="3" applyNumberFormat="1" applyFont="1" applyFill="1" applyBorder="1" applyAlignment="1" applyProtection="1">
      <alignment horizontal="center"/>
    </xf>
    <xf numFmtId="8" fontId="5" fillId="4" borderId="0" xfId="0" applyNumberFormat="1" applyFont="1" applyFill="1" applyBorder="1" applyAlignment="1" applyProtection="1">
      <alignment horizontal="center"/>
    </xf>
  </cellXfs>
  <cellStyles count="4">
    <cellStyle name="20% - Accent2" xfId="1" builtinId="34"/>
    <cellStyle name="60% - Accent2" xfId="2" builtinId="36"/>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434066</xdr:colOff>
      <xdr:row>8</xdr:row>
      <xdr:rowOff>103408</xdr:rowOff>
    </xdr:from>
    <xdr:to>
      <xdr:col>8</xdr:col>
      <xdr:colOff>0</xdr:colOff>
      <xdr:row>11</xdr:row>
      <xdr:rowOff>9525</xdr:rowOff>
    </xdr:to>
    <xdr:sp macro="" textlink="">
      <xdr:nvSpPr>
        <xdr:cNvPr id="3" name="TextBox 2">
          <a:extLst>
            <a:ext uri="{FF2B5EF4-FFF2-40B4-BE49-F238E27FC236}">
              <a16:creationId xmlns:a16="http://schemas.microsoft.com/office/drawing/2014/main" id="{35E1ED8E-B372-4211-BFCE-9AB511D31D5C}"/>
            </a:ext>
          </a:extLst>
        </xdr:cNvPr>
        <xdr:cNvSpPr txBox="1"/>
      </xdr:nvSpPr>
      <xdr:spPr>
        <a:xfrm>
          <a:off x="3491591" y="2132233"/>
          <a:ext cx="2271034" cy="4585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rgbClr val="C00000"/>
              </a:solidFill>
              <a:latin typeface="Arial" panose="020B0604020202020204" pitchFamily="34" charset="0"/>
              <a:cs typeface="Arial" panose="020B0604020202020204" pitchFamily="34" charset="0"/>
            </a:rPr>
            <a:t>Enter annual gross salary </a:t>
          </a:r>
        </a:p>
        <a:p>
          <a:pPr algn="ctr"/>
          <a:r>
            <a:rPr lang="en-GB" sz="1100" b="0">
              <a:solidFill>
                <a:srgbClr val="C00000"/>
              </a:solidFill>
              <a:latin typeface="Arial" panose="020B0604020202020204" pitchFamily="34" charset="0"/>
              <a:cs typeface="Arial" panose="020B0604020202020204" pitchFamily="34" charset="0"/>
            </a:rPr>
            <a:t>here to calculate your shortfall</a:t>
          </a:r>
        </a:p>
      </xdr:txBody>
    </xdr:sp>
    <xdr:clientData/>
  </xdr:twoCellAnchor>
  <xdr:twoCellAnchor>
    <xdr:from>
      <xdr:col>5</xdr:col>
      <xdr:colOff>27215</xdr:colOff>
      <xdr:row>9</xdr:row>
      <xdr:rowOff>16327</xdr:rowOff>
    </xdr:from>
    <xdr:to>
      <xdr:col>5</xdr:col>
      <xdr:colOff>364672</xdr:colOff>
      <xdr:row>10</xdr:row>
      <xdr:rowOff>16327</xdr:rowOff>
    </xdr:to>
    <xdr:sp macro="" textlink="">
      <xdr:nvSpPr>
        <xdr:cNvPr id="5" name="Left Arrow 4">
          <a:extLst>
            <a:ext uri="{FF2B5EF4-FFF2-40B4-BE49-F238E27FC236}">
              <a16:creationId xmlns:a16="http://schemas.microsoft.com/office/drawing/2014/main" id="{38FCEDC3-73C1-4AF6-B39D-6DFC348A8D9A}"/>
            </a:ext>
          </a:extLst>
        </xdr:cNvPr>
        <xdr:cNvSpPr/>
      </xdr:nvSpPr>
      <xdr:spPr>
        <a:xfrm>
          <a:off x="3020786" y="2541813"/>
          <a:ext cx="337457" cy="239485"/>
        </a:xfrm>
        <a:prstGeom prst="leftArrow">
          <a:avLst/>
        </a:prstGeom>
        <a:solidFill>
          <a:srgbClr val="C00000"/>
        </a:solidFill>
        <a:ln>
          <a:solidFill>
            <a:srgbClr val="C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en-GB"/>
        </a:p>
      </xdr:txBody>
    </xdr:sp>
    <xdr:clientData/>
  </xdr:twoCellAnchor>
  <xdr:twoCellAnchor>
    <xdr:from>
      <xdr:col>5</xdr:col>
      <xdr:colOff>879230</xdr:colOff>
      <xdr:row>21</xdr:row>
      <xdr:rowOff>87924</xdr:rowOff>
    </xdr:from>
    <xdr:to>
      <xdr:col>8</xdr:col>
      <xdr:colOff>21980</xdr:colOff>
      <xdr:row>22</xdr:row>
      <xdr:rowOff>51287</xdr:rowOff>
    </xdr:to>
    <xdr:sp macro="" textlink="">
      <xdr:nvSpPr>
        <xdr:cNvPr id="7" name="TextBox 6">
          <a:extLst>
            <a:ext uri="{FF2B5EF4-FFF2-40B4-BE49-F238E27FC236}">
              <a16:creationId xmlns:a16="http://schemas.microsoft.com/office/drawing/2014/main" id="{8789C760-ADA7-440A-B788-EB2E239E738E}"/>
            </a:ext>
          </a:extLst>
        </xdr:cNvPr>
        <xdr:cNvSpPr txBox="1"/>
      </xdr:nvSpPr>
      <xdr:spPr>
        <a:xfrm>
          <a:off x="3861288" y="5912828"/>
          <a:ext cx="1846384" cy="395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900" b="1">
              <a:solidFill>
                <a:srgbClr val="C00000"/>
              </a:solidFill>
              <a:latin typeface="Arial" panose="020B0604020202020204" pitchFamily="34" charset="0"/>
              <a:cs typeface="Arial" panose="020B0604020202020204" pitchFamily="34" charset="0"/>
            </a:rPr>
            <a:t>Your total deficit is automatically calculated</a:t>
          </a:r>
        </a:p>
      </xdr:txBody>
    </xdr:sp>
    <xdr:clientData/>
  </xdr:twoCellAnchor>
  <xdr:twoCellAnchor>
    <xdr:from>
      <xdr:col>6</xdr:col>
      <xdr:colOff>366346</xdr:colOff>
      <xdr:row>20</xdr:row>
      <xdr:rowOff>241788</xdr:rowOff>
    </xdr:from>
    <xdr:to>
      <xdr:col>6</xdr:col>
      <xdr:colOff>713224</xdr:colOff>
      <xdr:row>21</xdr:row>
      <xdr:rowOff>43333</xdr:rowOff>
    </xdr:to>
    <xdr:sp macro="" textlink="">
      <xdr:nvSpPr>
        <xdr:cNvPr id="8" name="Left Arrow 7">
          <a:extLst>
            <a:ext uri="{FF2B5EF4-FFF2-40B4-BE49-F238E27FC236}">
              <a16:creationId xmlns:a16="http://schemas.microsoft.com/office/drawing/2014/main" id="{DCC1891B-059D-48C3-A624-B12C4CD79B57}"/>
            </a:ext>
          </a:extLst>
        </xdr:cNvPr>
        <xdr:cNvSpPr/>
      </xdr:nvSpPr>
      <xdr:spPr>
        <a:xfrm rot="9391178">
          <a:off x="4403481" y="5788269"/>
          <a:ext cx="346878" cy="79968"/>
        </a:xfrm>
        <a:prstGeom prst="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en-GB"/>
        </a:p>
      </xdr:txBody>
    </xdr:sp>
    <xdr:clientData/>
  </xdr:twoCellAnchor>
  <xdr:twoCellAnchor>
    <xdr:from>
      <xdr:col>1</xdr:col>
      <xdr:colOff>67236</xdr:colOff>
      <xdr:row>27</xdr:row>
      <xdr:rowOff>33615</xdr:rowOff>
    </xdr:from>
    <xdr:to>
      <xdr:col>8</xdr:col>
      <xdr:colOff>179294</xdr:colOff>
      <xdr:row>41</xdr:row>
      <xdr:rowOff>38100</xdr:rowOff>
    </xdr:to>
    <xdr:sp macro="" textlink="">
      <xdr:nvSpPr>
        <xdr:cNvPr id="4" name="Round Diagonal Corner Rectangle 3">
          <a:extLst>
            <a:ext uri="{FF2B5EF4-FFF2-40B4-BE49-F238E27FC236}">
              <a16:creationId xmlns:a16="http://schemas.microsoft.com/office/drawing/2014/main" id="{B5B27CFB-4B10-4F44-BECD-5F85A06A6820}"/>
            </a:ext>
          </a:extLst>
        </xdr:cNvPr>
        <xdr:cNvSpPr/>
      </xdr:nvSpPr>
      <xdr:spPr>
        <a:xfrm>
          <a:off x="238686" y="7539315"/>
          <a:ext cx="5703233" cy="2271435"/>
        </a:xfrm>
        <a:prstGeom prst="round2Diag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100" b="1" u="sng">
              <a:solidFill>
                <a:sysClr val="windowText" lastClr="000000"/>
              </a:solidFill>
            </a:rPr>
            <a:t>Note on Shared Parental Leave</a:t>
          </a:r>
          <a:endParaRPr lang="en-GB" sz="1100">
            <a:solidFill>
              <a:sysClr val="windowText" lastClr="000000"/>
            </a:solidFill>
            <a:effectLst/>
            <a:latin typeface="+mn-lt"/>
            <a:ea typeface="+mn-ea"/>
            <a:cs typeface="+mn-cs"/>
          </a:endParaRPr>
        </a:p>
        <a:p>
          <a:r>
            <a:rPr lang="en-GB" sz="1100" u="none" strike="noStrike">
              <a:solidFill>
                <a:sysClr val="windowText" lastClr="000000"/>
              </a:solidFill>
              <a:effectLst/>
              <a:latin typeface="+mn-lt"/>
              <a:ea typeface="+mn-ea"/>
              <a:cs typeface="+mn-cs"/>
            </a:rPr>
            <a:t> </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Employees entitled to Statutory Maternity Leave can share this with their child’s other carer.  This change applies to expected due/adoption dates after 5</a:t>
          </a:r>
          <a:r>
            <a:rPr lang="en-GB" sz="1100" baseline="30000">
              <a:solidFill>
                <a:sysClr val="windowText" lastClr="000000"/>
              </a:solidFill>
              <a:effectLst/>
              <a:latin typeface="+mn-lt"/>
              <a:ea typeface="+mn-ea"/>
              <a:cs typeface="+mn-cs"/>
            </a:rPr>
            <a:t>th</a:t>
          </a:r>
          <a:r>
            <a:rPr lang="en-GB" sz="1100">
              <a:solidFill>
                <a:sysClr val="windowText" lastClr="000000"/>
              </a:solidFill>
              <a:effectLst/>
              <a:latin typeface="+mn-lt"/>
              <a:ea typeface="+mn-ea"/>
              <a:cs typeface="+mn-cs"/>
            </a:rPr>
            <a:t> April 2015. </a:t>
          </a: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Shared Parental Leave can be taken by either or both carers in the 12 months following birth.  Statutory Pay is at the rate of £148.68 per week (ShPP).</a:t>
          </a:r>
        </a:p>
        <a:p>
          <a:pPr>
            <a:lnSpc>
              <a:spcPts val="1200"/>
            </a:lnSpc>
          </a:pPr>
          <a:r>
            <a:rPr lang="en-GB" sz="1100">
              <a:solidFill>
                <a:sysClr val="windowText" lastClr="000000"/>
              </a:solidFill>
              <a:effectLst/>
              <a:latin typeface="+mn-lt"/>
              <a:ea typeface="+mn-ea"/>
              <a:cs typeface="+mn-cs"/>
            </a:rPr>
            <a:t> </a:t>
          </a:r>
        </a:p>
        <a:p>
          <a:r>
            <a:rPr lang="en-GB" sz="1100">
              <a:solidFill>
                <a:sysClr val="windowText" lastClr="000000"/>
              </a:solidFill>
              <a:effectLst/>
              <a:latin typeface="+mn-lt"/>
              <a:ea typeface="+mn-ea"/>
              <a:cs typeface="+mn-cs"/>
            </a:rPr>
            <a:t>If the school is obliged to pay OMP rates but only able to reclaim NI contributions based on ShPP then the shortfall could be greater than shown above, in some circumstances.</a:t>
          </a:r>
        </a:p>
        <a:p>
          <a:pPr algn="r">
            <a:lnSpc>
              <a:spcPts val="1100"/>
            </a:lnSpc>
          </a:pPr>
          <a:r>
            <a:rPr lang="en-GB" sz="1100">
              <a:solidFill>
                <a:sysClr val="windowText" lastClr="000000"/>
              </a:solidFill>
              <a:effectLst/>
              <a:latin typeface="+mn-lt"/>
              <a:ea typeface="+mn-ea"/>
              <a:cs typeface="+mn-cs"/>
            </a:rPr>
            <a:t>Public E0015 v13</a:t>
          </a:r>
        </a:p>
      </xdr:txBody>
    </xdr:sp>
    <xdr:clientData/>
  </xdr:twoCellAnchor>
  <xdr:twoCellAnchor editAs="oneCell">
    <xdr:from>
      <xdr:col>1</xdr:col>
      <xdr:colOff>76200</xdr:colOff>
      <xdr:row>1</xdr:row>
      <xdr:rowOff>66675</xdr:rowOff>
    </xdr:from>
    <xdr:to>
      <xdr:col>2</xdr:col>
      <xdr:colOff>809625</xdr:colOff>
      <xdr:row>4</xdr:row>
      <xdr:rowOff>266700</xdr:rowOff>
    </xdr:to>
    <xdr:pic>
      <xdr:nvPicPr>
        <xdr:cNvPr id="8860" name="Picture 5">
          <a:extLst>
            <a:ext uri="{FF2B5EF4-FFF2-40B4-BE49-F238E27FC236}">
              <a16:creationId xmlns:a16="http://schemas.microsoft.com/office/drawing/2014/main" id="{DC2A1F2C-1A52-41E3-861C-1EF4ABCDA9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238125"/>
          <a:ext cx="9715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43</xdr:row>
      <xdr:rowOff>9525</xdr:rowOff>
    </xdr:from>
    <xdr:to>
      <xdr:col>10</xdr:col>
      <xdr:colOff>352425</xdr:colOff>
      <xdr:row>50</xdr:row>
      <xdr:rowOff>9525</xdr:rowOff>
    </xdr:to>
    <xdr:pic>
      <xdr:nvPicPr>
        <xdr:cNvPr id="8861" name="Picture 5">
          <a:extLst>
            <a:ext uri="{FF2B5EF4-FFF2-40B4-BE49-F238E27FC236}">
              <a16:creationId xmlns:a16="http://schemas.microsoft.com/office/drawing/2014/main" id="{7E5A8D8C-6B61-473F-92DE-14255E7662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0106025"/>
          <a:ext cx="66770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theeducationbroker.co.uk" TargetMode="External"/><Relationship Id="rId2" Type="http://schemas.openxmlformats.org/officeDocument/2006/relationships/hyperlink" Target="mailto:info@theeducationbroker.co.uk" TargetMode="External"/><Relationship Id="rId1" Type="http://schemas.openxmlformats.org/officeDocument/2006/relationships/hyperlink" Target="http://www.theeducationbrok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46"/>
  <sheetViews>
    <sheetView showGridLines="0" showRowColHeaders="0" tabSelected="1" topLeftCell="A10" zoomScaleNormal="100" zoomScaleSheetLayoutView="115" workbookViewId="0">
      <selection activeCell="E10" sqref="E10"/>
    </sheetView>
  </sheetViews>
  <sheetFormatPr defaultRowHeight="12.75" x14ac:dyDescent="0.2"/>
  <cols>
    <col min="1" max="1" width="2.5703125" style="1" customWidth="1"/>
    <col min="2" max="2" width="3.5703125" style="1" customWidth="1"/>
    <col min="3" max="3" width="12.28515625" style="1" customWidth="1"/>
    <col min="4" max="4" width="12.85546875" style="1" customWidth="1"/>
    <col min="5" max="5" width="14.5703125" style="1" customWidth="1"/>
    <col min="6" max="6" width="15.85546875" style="1" customWidth="1"/>
    <col min="7" max="7" width="12" style="1" customWidth="1"/>
    <col min="8" max="8" width="12.7109375" style="1" customWidth="1"/>
    <col min="9" max="9" width="3.5703125" style="1" customWidth="1"/>
    <col min="10" max="16384" width="9.140625" style="1"/>
  </cols>
  <sheetData>
    <row r="1" spans="2:12" ht="13.5" thickBot="1" x14ac:dyDescent="0.25"/>
    <row r="2" spans="2:12" x14ac:dyDescent="0.2">
      <c r="B2" s="2"/>
      <c r="C2" s="3"/>
      <c r="D2" s="3"/>
      <c r="E2" s="3"/>
      <c r="F2" s="3"/>
      <c r="G2" s="3"/>
      <c r="H2" s="3"/>
      <c r="I2" s="4"/>
    </row>
    <row r="3" spans="2:12" x14ac:dyDescent="0.2">
      <c r="B3" s="5"/>
      <c r="C3" s="44"/>
      <c r="D3" s="44"/>
      <c r="E3" s="44"/>
      <c r="F3" s="44"/>
      <c r="G3" s="44"/>
      <c r="H3" s="44"/>
      <c r="I3" s="6"/>
    </row>
    <row r="4" spans="2:12" ht="12.75" customHeight="1" x14ac:dyDescent="0.2">
      <c r="B4" s="5"/>
      <c r="C4" s="7"/>
      <c r="D4" s="7"/>
      <c r="E4" s="7"/>
      <c r="F4" s="7"/>
      <c r="G4" s="7"/>
      <c r="H4" s="7"/>
      <c r="I4" s="6"/>
    </row>
    <row r="5" spans="2:12" ht="27.75" customHeight="1" x14ac:dyDescent="0.2">
      <c r="B5" s="5"/>
      <c r="C5" s="54" t="s">
        <v>13</v>
      </c>
      <c r="D5" s="54"/>
      <c r="E5" s="54"/>
      <c r="F5" s="54"/>
      <c r="G5" s="54"/>
      <c r="H5" s="54"/>
      <c r="I5" s="6"/>
      <c r="L5" s="43"/>
    </row>
    <row r="6" spans="2:12" ht="29.25" customHeight="1" x14ac:dyDescent="0.2">
      <c r="B6" s="5"/>
      <c r="C6" s="45" t="s">
        <v>15</v>
      </c>
      <c r="D6" s="46"/>
      <c r="E6" s="46"/>
      <c r="F6" s="46"/>
      <c r="G6" s="46"/>
      <c r="H6" s="47"/>
      <c r="I6" s="6"/>
      <c r="L6" s="43"/>
    </row>
    <row r="7" spans="2:12" ht="26.25" customHeight="1" x14ac:dyDescent="0.2">
      <c r="B7" s="5"/>
      <c r="C7" s="48"/>
      <c r="D7" s="49"/>
      <c r="E7" s="49"/>
      <c r="F7" s="49"/>
      <c r="G7" s="49"/>
      <c r="H7" s="50"/>
      <c r="I7" s="6"/>
    </row>
    <row r="8" spans="2:12" ht="24.75" customHeight="1" x14ac:dyDescent="0.2">
      <c r="B8" s="5"/>
      <c r="C8" s="51"/>
      <c r="D8" s="52"/>
      <c r="E8" s="52"/>
      <c r="F8" s="52"/>
      <c r="G8" s="52"/>
      <c r="H8" s="53"/>
      <c r="I8" s="6"/>
    </row>
    <row r="9" spans="2:12" s="12" customFormat="1" ht="15" x14ac:dyDescent="0.2">
      <c r="B9" s="8"/>
      <c r="C9" s="9"/>
      <c r="D9" s="9"/>
      <c r="E9" s="10"/>
      <c r="F9" s="9"/>
      <c r="G9" s="9"/>
      <c r="H9" s="9"/>
      <c r="I9" s="11"/>
    </row>
    <row r="10" spans="2:12" s="16" customFormat="1" ht="18.75" customHeight="1" x14ac:dyDescent="0.2">
      <c r="B10" s="13"/>
      <c r="C10" s="14" t="s">
        <v>0</v>
      </c>
      <c r="D10" s="9"/>
      <c r="E10" s="39"/>
      <c r="F10" s="9"/>
      <c r="G10" s="9"/>
      <c r="H10" s="9"/>
      <c r="I10" s="15"/>
    </row>
    <row r="11" spans="2:12" s="16" customFormat="1" ht="9.75" customHeight="1" x14ac:dyDescent="0.2">
      <c r="B11" s="13"/>
      <c r="C11" s="14"/>
      <c r="D11" s="9"/>
      <c r="E11" s="10"/>
      <c r="F11" s="9"/>
      <c r="G11" s="9"/>
      <c r="H11" s="9"/>
      <c r="I11" s="15"/>
    </row>
    <row r="12" spans="2:12" s="16" customFormat="1" ht="18.75" customHeight="1" x14ac:dyDescent="0.2">
      <c r="B12" s="13"/>
      <c r="C12" s="14" t="s">
        <v>7</v>
      </c>
      <c r="D12" s="9"/>
      <c r="E12" s="31">
        <f>E10/52</f>
        <v>0</v>
      </c>
      <c r="F12" s="9"/>
      <c r="G12" s="9"/>
      <c r="H12" s="9"/>
      <c r="I12" s="15"/>
    </row>
    <row r="13" spans="2:12" s="16" customFormat="1" ht="9.75" customHeight="1" x14ac:dyDescent="0.2">
      <c r="B13" s="13"/>
      <c r="C13" s="14"/>
      <c r="D13" s="9"/>
      <c r="E13" s="32"/>
      <c r="F13" s="9"/>
      <c r="G13" s="9"/>
      <c r="H13" s="9"/>
      <c r="I13" s="15"/>
    </row>
    <row r="14" spans="2:12" s="16" customFormat="1" ht="18.75" customHeight="1" x14ac:dyDescent="0.2">
      <c r="B14" s="13"/>
      <c r="C14" s="14" t="s">
        <v>19</v>
      </c>
      <c r="D14" s="9"/>
      <c r="E14" s="31">
        <v>148.68</v>
      </c>
      <c r="F14" s="9"/>
      <c r="G14" s="9"/>
      <c r="H14" s="9"/>
      <c r="I14" s="17"/>
    </row>
    <row r="15" spans="2:12" s="16" customFormat="1" ht="24" customHeight="1" x14ac:dyDescent="0.2">
      <c r="B15" s="13"/>
      <c r="C15" s="9"/>
      <c r="D15" s="9"/>
      <c r="E15" s="9"/>
      <c r="F15" s="9"/>
      <c r="G15" s="9"/>
      <c r="H15" s="9"/>
      <c r="I15" s="15"/>
    </row>
    <row r="16" spans="2:12" s="16" customFormat="1" ht="63" x14ac:dyDescent="0.2">
      <c r="B16" s="13"/>
      <c r="C16" s="18" t="s">
        <v>4</v>
      </c>
      <c r="D16" s="18" t="s">
        <v>8</v>
      </c>
      <c r="E16" s="18" t="s">
        <v>9</v>
      </c>
      <c r="F16" s="18" t="s">
        <v>12</v>
      </c>
      <c r="G16" s="18" t="s">
        <v>10</v>
      </c>
      <c r="H16" s="18" t="s">
        <v>1</v>
      </c>
      <c r="I16" s="15"/>
    </row>
    <row r="17" spans="2:9" ht="21.75" customHeight="1" x14ac:dyDescent="0.2">
      <c r="B17" s="5"/>
      <c r="C17" s="19" t="s">
        <v>2</v>
      </c>
      <c r="D17" s="33">
        <f>E12</f>
        <v>0</v>
      </c>
      <c r="E17" s="33">
        <f>D17*0.9</f>
        <v>0</v>
      </c>
      <c r="F17" s="33">
        <f>E17*0.92</f>
        <v>0</v>
      </c>
      <c r="G17" s="33">
        <f>ROUND(D17-F17,2)</f>
        <v>0</v>
      </c>
      <c r="H17" s="33">
        <f>G17*4</f>
        <v>0</v>
      </c>
      <c r="I17" s="6"/>
    </row>
    <row r="18" spans="2:9" ht="21.75" customHeight="1" x14ac:dyDescent="0.2">
      <c r="B18" s="5"/>
      <c r="C18" s="20" t="s">
        <v>3</v>
      </c>
      <c r="D18" s="33">
        <f>E12*0.9</f>
        <v>0</v>
      </c>
      <c r="E18" s="33">
        <f>E12*0.9</f>
        <v>0</v>
      </c>
      <c r="F18" s="33">
        <f>E18*0.92</f>
        <v>0</v>
      </c>
      <c r="G18" s="33">
        <f>ROUND(D18-F18,2)</f>
        <v>0</v>
      </c>
      <c r="H18" s="33">
        <f>G18*2</f>
        <v>0</v>
      </c>
      <c r="I18" s="6"/>
    </row>
    <row r="19" spans="2:9" ht="21.75" customHeight="1" x14ac:dyDescent="0.2">
      <c r="B19" s="5"/>
      <c r="C19" s="21" t="s">
        <v>5</v>
      </c>
      <c r="D19" s="33">
        <f>E14+E12/2</f>
        <v>148.68</v>
      </c>
      <c r="E19" s="33">
        <f>E14</f>
        <v>148.68</v>
      </c>
      <c r="F19" s="33">
        <f>E19*0.92</f>
        <v>136.78560000000002</v>
      </c>
      <c r="G19" s="33">
        <f>ROUND(D19-F19,2)</f>
        <v>11.89</v>
      </c>
      <c r="H19" s="33">
        <f>G19*12</f>
        <v>142.68</v>
      </c>
      <c r="I19" s="6"/>
    </row>
    <row r="20" spans="2:9" ht="21.75" customHeight="1" x14ac:dyDescent="0.2">
      <c r="B20" s="5"/>
      <c r="C20" s="20" t="s">
        <v>6</v>
      </c>
      <c r="D20" s="33">
        <f>E14</f>
        <v>148.68</v>
      </c>
      <c r="E20" s="33">
        <f>E14</f>
        <v>148.68</v>
      </c>
      <c r="F20" s="33">
        <f>E20*0.92</f>
        <v>136.78560000000002</v>
      </c>
      <c r="G20" s="33">
        <f>ROUND(D20-F20,2)</f>
        <v>11.89</v>
      </c>
      <c r="H20" s="33">
        <f>G20*21</f>
        <v>249.69</v>
      </c>
      <c r="I20" s="6"/>
    </row>
    <row r="21" spans="2:9" ht="21.75" customHeight="1" thickBot="1" x14ac:dyDescent="0.25">
      <c r="B21" s="5"/>
      <c r="C21" s="22" t="s">
        <v>11</v>
      </c>
      <c r="D21" s="34">
        <f>(D17*4)+(D18*2)+(D19*12)+(D20*21)</f>
        <v>4906.4400000000005</v>
      </c>
      <c r="E21" s="35">
        <f>(E17*4)+(E18*2)+(E19*12)+(E20*21)</f>
        <v>4906.4400000000005</v>
      </c>
      <c r="F21" s="35">
        <f>(F17*4)+(F18*2)+(F19*12)+(F20*21)</f>
        <v>4513.9248000000007</v>
      </c>
      <c r="G21" s="36"/>
      <c r="H21" s="38">
        <f>SUM(H17:H20)</f>
        <v>392.37</v>
      </c>
      <c r="I21" s="6"/>
    </row>
    <row r="22" spans="2:9" ht="33.75" customHeight="1" thickTop="1" x14ac:dyDescent="0.2">
      <c r="B22" s="5"/>
      <c r="C22" s="22"/>
      <c r="D22" s="23"/>
      <c r="E22" s="23"/>
      <c r="F22" s="23"/>
      <c r="G22" s="23"/>
      <c r="H22" s="24"/>
      <c r="I22" s="6"/>
    </row>
    <row r="23" spans="2:9" ht="16.5" customHeight="1" x14ac:dyDescent="0.2">
      <c r="B23" s="5"/>
      <c r="C23" s="22"/>
      <c r="D23" s="23"/>
      <c r="E23" s="23"/>
      <c r="F23" s="23"/>
      <c r="G23" s="23"/>
      <c r="H23" s="24"/>
      <c r="I23" s="6"/>
    </row>
    <row r="24" spans="2:9" ht="44.25" customHeight="1" x14ac:dyDescent="0.2">
      <c r="B24" s="25"/>
      <c r="C24" s="55" t="s">
        <v>18</v>
      </c>
      <c r="D24" s="55"/>
      <c r="E24" s="55"/>
      <c r="F24" s="55"/>
      <c r="G24" s="55"/>
      <c r="H24" s="55"/>
      <c r="I24" s="26"/>
    </row>
    <row r="25" spans="2:9" ht="21.75" customHeight="1" x14ac:dyDescent="0.25">
      <c r="B25" s="5"/>
      <c r="C25" s="27" t="s">
        <v>16</v>
      </c>
      <c r="D25" s="23"/>
      <c r="E25" s="56" t="s">
        <v>17</v>
      </c>
      <c r="F25" s="57"/>
      <c r="G25" s="23"/>
      <c r="H25" s="28" t="s">
        <v>14</v>
      </c>
      <c r="I25" s="6"/>
    </row>
    <row r="26" spans="2:9" ht="15.75" thickBot="1" x14ac:dyDescent="0.25">
      <c r="B26" s="29"/>
      <c r="C26" s="42"/>
      <c r="D26" s="42"/>
      <c r="E26" s="42"/>
      <c r="F26" s="42"/>
      <c r="G26" s="42"/>
      <c r="H26" s="42"/>
      <c r="I26" s="30"/>
    </row>
    <row r="43" spans="2:8" ht="12.75" customHeight="1" x14ac:dyDescent="0.2">
      <c r="B43" s="40" t="s">
        <v>20</v>
      </c>
      <c r="C43" s="41"/>
      <c r="D43" s="41"/>
      <c r="E43" s="41"/>
      <c r="F43" s="37"/>
      <c r="G43" s="37"/>
      <c r="H43" s="37"/>
    </row>
    <row r="44" spans="2:8" x14ac:dyDescent="0.2">
      <c r="B44" s="37"/>
      <c r="C44" s="37"/>
      <c r="D44" s="37"/>
      <c r="E44" s="37"/>
      <c r="F44" s="37"/>
      <c r="G44" s="37"/>
      <c r="H44" s="37"/>
    </row>
    <row r="45" spans="2:8" x14ac:dyDescent="0.2">
      <c r="B45" s="37"/>
      <c r="C45" s="37"/>
      <c r="D45" s="37"/>
      <c r="E45" s="37"/>
      <c r="F45" s="37"/>
      <c r="G45" s="37"/>
      <c r="H45" s="37"/>
    </row>
    <row r="46" spans="2:8" ht="3" customHeight="1" x14ac:dyDescent="0.2">
      <c r="B46" s="37"/>
      <c r="C46" s="37"/>
      <c r="D46" s="37"/>
      <c r="E46" s="37"/>
      <c r="F46" s="37"/>
      <c r="G46" s="37"/>
      <c r="H46" s="37"/>
    </row>
  </sheetData>
  <sheetProtection sheet="1" selectLockedCells="1"/>
  <mergeCells count="8">
    <mergeCell ref="B43:E43"/>
    <mergeCell ref="C26:H26"/>
    <mergeCell ref="L5:L6"/>
    <mergeCell ref="C3:H3"/>
    <mergeCell ref="C6:H8"/>
    <mergeCell ref="C5:H5"/>
    <mergeCell ref="C24:H24"/>
    <mergeCell ref="E25:F25"/>
  </mergeCells>
  <phoneticPr fontId="1" type="noConversion"/>
  <dataValidations count="1">
    <dataValidation type="decimal" errorStyle="warning" allowBlank="1" showInputMessage="1" showErrorMessage="1" errorTitle="Entitlement to SMP" error="This calculator is not intended to provide indications for salaries less than £7,500.  Please refer to direct.gov.uk for more advice." sqref="E10" xr:uid="{00000000-0002-0000-0000-000000000000}">
      <formula1>7500</formula1>
      <formula2>10000000</formula2>
    </dataValidation>
  </dataValidations>
  <hyperlinks>
    <hyperlink ref="E25" r:id="rId1" display="www.theeducationbroker.co.uk" xr:uid="{00000000-0004-0000-0000-000000000000}"/>
    <hyperlink ref="H25" r:id="rId2" xr:uid="{00000000-0004-0000-0000-000001000000}"/>
    <hyperlink ref="C24:H24" r:id="rId3" display="mailto:info@theeducationbroker.co.uk" xr:uid="{00000000-0004-0000-0000-000002000000}"/>
  </hyperlinks>
  <printOptions horizontalCentered="1"/>
  <pageMargins left="0.74803149606299213" right="0.74803149606299213" top="0.98425196850393704" bottom="0.98425196850393704" header="0.51181102362204722" footer="0.51181102362204722"/>
  <pageSetup paperSize="9" scale="81" orientation="portrait" cellComments="asDisplayed" horizontalDpi="300" verticalDpi="300"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Maternity Calculator</vt:lpstr>
      <vt:lpstr>'Maternity Calculator'!Print_Area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Nathalie Hayward</cp:lastModifiedBy>
  <cp:lastPrinted>2018-06-15T13:58:13Z</cp:lastPrinted>
  <dcterms:created xsi:type="dcterms:W3CDTF">2009-01-13T14:12:11Z</dcterms:created>
  <dcterms:modified xsi:type="dcterms:W3CDTF">2019-03-29T09:56:44Z</dcterms:modified>
</cp:coreProperties>
</file>